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92.168.30.83\oficina técnica\PRESUPUESTOS\partidas tipo\CASO GENERAL\1_40x15\"/>
    </mc:Choice>
  </mc:AlternateContent>
  <xr:revisionPtr revIDLastSave="0" documentId="13_ncr:1_{9EC46348-64BD-48C5-BE55-41DC5BAE1763}" xr6:coauthVersionLast="47" xr6:coauthVersionMax="47" xr10:uidLastSave="{00000000-0000-0000-0000-000000000000}"/>
  <bookViews>
    <workbookView xWindow="28680" yWindow="-120" windowWidth="29040" windowHeight="15720" xr2:uid="{00000000-000D-0000-FFFF-FFFF00000000}"/>
  </bookViews>
  <sheets>
    <sheet name="Hoja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5" i="1" l="1"/>
  <c r="J34" i="1"/>
  <c r="J32" i="1"/>
  <c r="J31" i="1"/>
  <c r="J30" i="1"/>
  <c r="J29" i="1"/>
  <c r="J28" i="1"/>
  <c r="J27" i="1"/>
  <c r="J26" i="1"/>
  <c r="J25" i="1"/>
  <c r="J24" i="1"/>
  <c r="J23" i="1"/>
  <c r="J22" i="1"/>
  <c r="J21" i="1"/>
  <c r="J20" i="1"/>
  <c r="J19" i="1"/>
  <c r="J18" i="1"/>
  <c r="J17" i="1"/>
  <c r="J16" i="1"/>
  <c r="J15" i="1"/>
  <c r="J14" i="1"/>
  <c r="J13" i="1"/>
  <c r="J12" i="1"/>
  <c r="J11" i="1"/>
  <c r="J10" i="1"/>
  <c r="J36" i="1"/>
  <c r="J39" i="1" l="1"/>
</calcChain>
</file>

<file path=xl/sharedStrings.xml><?xml version="1.0" encoding="utf-8"?>
<sst xmlns="http://schemas.openxmlformats.org/spreadsheetml/2006/main" count="80" uniqueCount="60">
  <si>
    <t/>
  </si>
  <si>
    <t>m²</t>
  </si>
  <si>
    <t>Código</t>
  </si>
  <si>
    <t>Unidad</t>
  </si>
  <si>
    <t>Descripción</t>
  </si>
  <si>
    <t>Rendimiento</t>
  </si>
  <si>
    <r>
      <rPr>
        <b/>
        <sz val="8.25"/>
        <color rgb="FF000000"/>
        <rFont val="Arial"/>
        <family val="2"/>
      </rPr>
      <t>Precio</t>
    </r>
    <r>
      <rPr>
        <b/>
        <sz val="8.25"/>
        <color rgb="FF000000"/>
        <rFont val="Arial"/>
        <family val="2"/>
      </rPr>
      <t xml:space="preserve">
</t>
    </r>
    <r>
      <rPr>
        <b/>
        <sz val="8.25"/>
        <color rgb="FF000000"/>
        <rFont val="Arial"/>
        <family val="2"/>
      </rPr>
      <t>unitario</t>
    </r>
  </si>
  <si>
    <t>Importe</t>
  </si>
  <si>
    <t>Materiales</t>
  </si>
  <si>
    <t>Ud</t>
  </si>
  <si>
    <t>Ud</t>
  </si>
  <si>
    <t>Subtotal materiales:</t>
  </si>
  <si>
    <t>Mano de obra</t>
  </si>
  <si>
    <t>mo020</t>
  </si>
  <si>
    <t>h</t>
  </si>
  <si>
    <t>Oficial 1ª construcción.</t>
  </si>
  <si>
    <t>mo113</t>
  </si>
  <si>
    <t>h</t>
  </si>
  <si>
    <t>Peón ordinario construcción.</t>
  </si>
  <si>
    <t>Subtotal mano de obra:</t>
  </si>
  <si>
    <t>Referencia y título de la norma</t>
  </si>
  <si>
    <r>
      <rPr>
        <sz val="8.25"/>
        <color rgb="FF000000"/>
        <rFont val="Arial"/>
        <family val="2"/>
      </rPr>
      <t>Aplicabilidad</t>
    </r>
    <r>
      <rPr>
        <sz val="8.25"/>
        <color rgb="FF000000"/>
        <rFont val="Arial"/>
        <family val="2"/>
      </rPr>
      <t>(a)</t>
    </r>
  </si>
  <si>
    <r>
      <rPr>
        <sz val="8.25"/>
        <color rgb="FF000000"/>
        <rFont val="Arial"/>
        <family val="2"/>
      </rPr>
      <t>Obligatoriedad</t>
    </r>
    <r>
      <rPr>
        <sz val="8.25"/>
        <color rgb="FF000000"/>
        <rFont val="Arial"/>
        <family val="2"/>
      </rPr>
      <t>(b)</t>
    </r>
  </si>
  <si>
    <r>
      <rPr>
        <sz val="8.25"/>
        <color rgb="FF000000"/>
        <rFont val="Arial"/>
        <family val="2"/>
      </rPr>
      <t>Sistema</t>
    </r>
    <r>
      <rPr>
        <sz val="8.25"/>
        <color rgb="FF000000"/>
        <rFont val="Arial"/>
        <family val="2"/>
      </rPr>
      <t>(c)</t>
    </r>
  </si>
  <si>
    <t>EN  534:2006+A1:2010</t>
  </si>
  <si>
    <t>1/3/4</t>
  </si>
  <si>
    <t>Placas onduladas bituminosas. Especificaciones de producto y métodos de ensayo.</t>
  </si>
  <si>
    <t>EN  1304:2005</t>
  </si>
  <si>
    <t>3/4</t>
  </si>
  <si>
    <t>Tejas de arcilla cocida para colocación discontinua. Definiciones y especificaciones de producto.</t>
  </si>
  <si>
    <r>
      <rPr>
        <sz val="8.25"/>
        <color rgb="FF000000"/>
        <rFont val="Arial"/>
        <family val="2"/>
      </rPr>
      <t>(a)</t>
    </r>
    <r>
      <rPr>
        <sz val="8.25"/>
        <color rgb="FF000000"/>
        <rFont val="Arial"/>
        <family val="2"/>
      </rPr>
      <t xml:space="preserve"> </t>
    </r>
    <r>
      <rPr>
        <sz val="8.25"/>
        <color rgb="FF000000"/>
        <rFont val="Arial"/>
        <family val="2"/>
      </rPr>
      <t>Fecha de aplicabilidad de la norma armonizada</t>
    </r>
  </si>
  <si>
    <r>
      <rPr>
        <sz val="8.25"/>
        <color rgb="FF000000"/>
        <rFont val="Arial"/>
        <family val="2"/>
      </rPr>
      <t>(b)</t>
    </r>
    <r>
      <rPr>
        <sz val="8.25"/>
        <color rgb="FF000000"/>
        <rFont val="Arial"/>
        <family val="2"/>
      </rPr>
      <t xml:space="preserve"> </t>
    </r>
    <r>
      <rPr>
        <sz val="8.25"/>
        <color rgb="FF000000"/>
        <rFont val="Arial"/>
        <family val="2"/>
      </rPr>
      <t>Fecha en que finaliza el período de coexistencia</t>
    </r>
  </si>
  <si>
    <r>
      <rPr>
        <sz val="8.25"/>
        <color rgb="FF000000"/>
        <rFont val="Arial"/>
        <family val="2"/>
      </rPr>
      <t>(c)</t>
    </r>
    <r>
      <rPr>
        <sz val="8.25"/>
        <color rgb="FF000000"/>
        <rFont val="Arial"/>
        <family val="2"/>
      </rPr>
      <t xml:space="preserve"> </t>
    </r>
    <r>
      <rPr>
        <sz val="8.25"/>
        <color rgb="FF000000"/>
        <rFont val="Arial"/>
        <family val="2"/>
      </rPr>
      <t>Sistema de evaluación y verificación de la constancia de las prestaciones</t>
    </r>
  </si>
  <si>
    <t>Tornillo 4,5x70 mm anticorrosión</t>
  </si>
  <si>
    <t>Tornillo 3,5x35 mm anticorrosión</t>
  </si>
  <si>
    <t>Tornillo 4,8x38 mm anticorrosión</t>
  </si>
  <si>
    <t>SUMA TOTAL</t>
  </si>
  <si>
    <t>Gancho inox 70 mm AISI 304</t>
  </si>
  <si>
    <t>Espuma de poliuretano Verea V-100</t>
  </si>
  <si>
    <t>Perfil de cumbrera</t>
  </si>
  <si>
    <t>Unión perfil de cumbrera</t>
  </si>
  <si>
    <t>Conjunto pletina GEOMET 500B</t>
  </si>
  <si>
    <t xml:space="preserve">Grapa sujeción teja cumbrera inox AISI 316 </t>
  </si>
  <si>
    <t>Placa de fibrocemento con paso de onda 177 mm,  compuesta por cemento portland, fibras naturales y sintéticas de refuerzo y aditivos funcionales. En su interior se colocan flejes de polipropileno de seguridad, según UNE-EN 494</t>
  </si>
  <si>
    <t>Teja cerámica curva de alero marca Verea, de medidas 400x150x115 mm, acabado con coloración en masa Rojo, según UNE-EN 1304.</t>
  </si>
  <si>
    <t>Teja cerámica curva marca Verea, de medidas 400x150x115 mm, acabado con coloración en masa Rojo, según UNE-EN 1304.</t>
  </si>
  <si>
    <t>Remate lateral recto derecho marca Verea, acabado con coloración en masa Rojo, para tejas curvas, según UNE-EN 1304.</t>
  </si>
  <si>
    <t>Remate lateral recto izquierdo marca Verea, acabado con coloración en masa Rojo, para tejas curvas, según UNE-EN 1304.</t>
  </si>
  <si>
    <t>Peine de alero, modelo ITC 15 de Verea, formado por chapa perforada de acero inoxidable AISI 304, para placas onduladas de fibrocemento con paso de onda 177 mm, suministrado en perfiles de 1 m de longitud.</t>
  </si>
  <si>
    <t>Perfil de acero prelacado (goterón) marca Verea, de 2000x95x0,7 mm.</t>
  </si>
  <si>
    <t>Teja curva de cumbrera marca Verea de dimensiones 500x210x160 o 500x230x160 mm, acabado con coloración en masa Rojo, para tejas curvas, según UNE-EN 1304.</t>
  </si>
  <si>
    <t>Encuentro 3 aguas marca Verea, acabado con coloración en masa Rojo, según UNE-EN 1304.</t>
  </si>
  <si>
    <t>Cuña cerámica pequeña marca Verea, acabado con coloración en masa Rojo, según UNE-EN 1304.</t>
  </si>
  <si>
    <t>Inicio de limatesa cerámico marca Verea, acabado con coloración en masa Rojo, según UNE-EN 1304.</t>
  </si>
  <si>
    <t>Tapón de cumbrera cerámico marca Verea, acabado Rojo con coloración en masa, según UNE-EN 1304.</t>
  </si>
  <si>
    <t>Sistema de cubierta inclinada "Verea System" configuración TVF con teja curva 40x15 sobre placa de fibrocemento</t>
  </si>
  <si>
    <t>Sistema de cubierta inclinada "Verea System" con teja curva cerámica 40x15 según DIT 622p/22 con una pendiente media del 30%. FORMACIÓN DE PENDIENTES: forjado inclinado de hormigón; IMPERMEABILIZACIÓN: placas bajo teja de fibrocemento con paso de onda 177 mm, de 2500 mm de longitud, 980 mm de anchura y 6,5 mm de espesor, color gris; Euroclase A1 de reacción al fuego según UNE-EN 13501-1, colocadas con un solape de la placa superior según pendiente y fijadas mecánicamente al soporte; COBERTURA: tejas cerámicas curvas Verea, acabado color en masa rojo, dimensiones 400x150x115 mm, resistencia a la helada mínima de 500 ciclos según norma UNE-EN 539-2, colocadas sobre la placa de fibrocemento en seco mediante distintos elementos de fijación entre los que se incluyen ganchos, tornillos y grapas. Se utilizará espuma de poliuretano Verea V-100 como elemento posicionador de las tejas. Incluye sistema de cumbrera ventilado (con todos sus componentes), peine de alero de acero inoxidable modelo ITC15, piezas especiales de cobertura y resolución de puntos singulares. El precio no incluye el forjado de hormigón.</t>
  </si>
  <si>
    <t>Lámina cumbrera impermeable transpirable BM3 marca Verea, suministrada en rollos de 0,375x50 m de longitud.</t>
  </si>
  <si>
    <t>P1600110</t>
  </si>
  <si>
    <t>QTVS4015F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</si>
</sst>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 x14ac:knownFonts="1">
    <font>
      <sz val="8.25"/>
      <color rgb="FF000000"/>
      <name val="Arial"/>
      <family val="2"/>
    </font>
    <font>
      <b/>
      <sz val="8.25"/>
      <color rgb="FF000000"/>
      <name val="Arial"/>
      <family val="2"/>
    </font>
    <font>
      <sz val="8.25"/>
      <name val="Arial"/>
      <family val="2"/>
    </font>
    <font>
      <b/>
      <sz val="8.25"/>
      <name val="Arial"/>
      <family val="2"/>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38">
    <xf numFmtId="0" fontId="0" fillId="0" borderId="0" xfId="0" applyAlignment="1">
      <alignment horizontal="left" vertical="center"/>
    </xf>
    <xf numFmtId="0" fontId="0" fillId="0" borderId="2" xfId="0" applyBorder="1" applyAlignment="1">
      <alignment horizontal="right" wrapText="1"/>
    </xf>
    <xf numFmtId="0" fontId="0" fillId="0" borderId="3" xfId="0" applyBorder="1" applyAlignment="1">
      <alignment horizontal="center" vertical="center" wrapText="1"/>
    </xf>
    <xf numFmtId="0" fontId="0" fillId="0" borderId="0" xfId="0" applyAlignment="1">
      <alignment horizontal="center" vertical="center" wrapText="1"/>
    </xf>
    <xf numFmtId="2" fontId="1" fillId="0" borderId="3" xfId="0" applyNumberFormat="1" applyFont="1" applyBorder="1" applyAlignment="1">
      <alignment horizontal="right" vertical="top" wrapText="1"/>
    </xf>
    <xf numFmtId="2" fontId="0" fillId="0" borderId="0" xfId="0" applyNumberFormat="1" applyAlignment="1">
      <alignment horizontal="right" vertical="top" wrapText="1"/>
    </xf>
    <xf numFmtId="2" fontId="0" fillId="0" borderId="2" xfId="0" applyNumberFormat="1" applyBorder="1" applyAlignment="1">
      <alignment horizontal="right" vertical="top" wrapText="1"/>
    </xf>
    <xf numFmtId="0" fontId="0" fillId="0" borderId="1" xfId="0" applyBorder="1" applyAlignment="1">
      <alignment horizontal="center" vertical="center" wrapText="1"/>
    </xf>
    <xf numFmtId="2" fontId="2" fillId="0" borderId="0" xfId="0" applyNumberFormat="1" applyFont="1" applyAlignment="1">
      <alignment horizontal="right" vertical="top" wrapText="1"/>
    </xf>
    <xf numFmtId="0" fontId="2" fillId="0" borderId="0" xfId="0" applyFont="1" applyAlignment="1">
      <alignment horizontal="center" vertical="center" wrapText="1"/>
    </xf>
    <xf numFmtId="0" fontId="2" fillId="0" borderId="0" xfId="0" applyFont="1" applyAlignment="1">
      <alignment horizontal="left" vertical="center" wrapText="1"/>
    </xf>
    <xf numFmtId="164" fontId="2" fillId="0" borderId="0" xfId="0" applyNumberFormat="1" applyFont="1" applyAlignment="1">
      <alignment horizontal="right" vertical="top" wrapText="1"/>
    </xf>
    <xf numFmtId="0" fontId="0" fillId="0" borderId="0" xfId="0"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center" wrapText="1"/>
    </xf>
    <xf numFmtId="0" fontId="0" fillId="0" borderId="2" xfId="0" applyBorder="1" applyAlignment="1">
      <alignment horizontal="right"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0" fillId="0" borderId="0" xfId="0" applyAlignment="1">
      <alignment horizontal="center" vertical="top" wrapText="1"/>
    </xf>
    <xf numFmtId="164" fontId="0" fillId="0" borderId="0" xfId="0" applyNumberFormat="1" applyAlignment="1">
      <alignment horizontal="right" vertical="top" wrapText="1"/>
    </xf>
    <xf numFmtId="164" fontId="0" fillId="0" borderId="2" xfId="0" applyNumberFormat="1" applyBorder="1" applyAlignment="1">
      <alignment horizontal="right" vertical="top" wrapText="1"/>
    </xf>
    <xf numFmtId="0" fontId="0" fillId="0" borderId="0" xfId="0"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9" xfId="0" applyBorder="1" applyAlignment="1">
      <alignment horizontal="left" vertical="center" wrapText="1"/>
    </xf>
    <xf numFmtId="0" fontId="0" fillId="0" borderId="8" xfId="0" applyBorder="1" applyAlignment="1">
      <alignment horizontal="left" vertical="center"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right" vertical="center" wrapText="1"/>
    </xf>
    <xf numFmtId="0" fontId="0" fillId="0" borderId="3" xfId="0" applyBorder="1" applyAlignment="1">
      <alignment horizontal="right" vertical="center" wrapText="1"/>
    </xf>
    <xf numFmtId="0" fontId="0" fillId="0" borderId="1" xfId="0" applyBorder="1" applyAlignment="1">
      <alignment horizontal="center" vertical="center" wrapText="1"/>
    </xf>
    <xf numFmtId="0" fontId="0" fillId="0" borderId="0" xfId="0" applyAlignment="1">
      <alignment horizontal="left" vertical="center" wrapText="1"/>
    </xf>
    <xf numFmtId="0" fontId="0" fillId="0" borderId="2" xfId="0" applyBorder="1" applyAlignment="1">
      <alignment horizontal="left" vertical="top" wrapText="1"/>
    </xf>
    <xf numFmtId="0" fontId="0" fillId="0" borderId="2" xfId="0" applyBorder="1" applyAlignment="1">
      <alignment horizontal="center" vertical="top" wrapText="1"/>
    </xf>
    <xf numFmtId="0" fontId="3"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1"/>
  <sheetViews>
    <sheetView tabSelected="1" view="pageLayout" workbookViewId="0">
      <selection activeCell="A5" sqref="A5:J5"/>
    </sheetView>
  </sheetViews>
  <sheetFormatPr baseColWidth="10" defaultColWidth="12" defaultRowHeight="10.8" x14ac:dyDescent="0.2"/>
  <cols>
    <col min="1" max="1" width="10.75" bestFit="1" customWidth="1"/>
    <col min="2" max="2" width="6.375" customWidth="1"/>
    <col min="3" max="3" width="2" customWidth="1"/>
    <col min="4" max="4" width="5.625" customWidth="1"/>
    <col min="5" max="5" width="72.125" customWidth="1"/>
    <col min="6" max="6" width="3.125" customWidth="1"/>
    <col min="7" max="7" width="9.625" customWidth="1"/>
    <col min="8" max="8" width="4.375" customWidth="1"/>
    <col min="9" max="9" width="10.5" customWidth="1"/>
    <col min="10" max="10" width="9.625" customWidth="1"/>
  </cols>
  <sheetData>
    <row r="1" spans="1:10" ht="2.25" customHeight="1" x14ac:dyDescent="0.2">
      <c r="A1" s="12" t="s">
        <v>0</v>
      </c>
      <c r="B1" s="12"/>
      <c r="C1" s="12"/>
      <c r="D1" s="12"/>
      <c r="E1" s="12"/>
      <c r="F1" s="12"/>
      <c r="G1" s="12"/>
      <c r="H1" s="12"/>
      <c r="I1" s="12"/>
      <c r="J1" s="12"/>
    </row>
    <row r="3" spans="1:10" ht="13.5" customHeight="1" x14ac:dyDescent="0.2">
      <c r="A3" s="37" t="s">
        <v>59</v>
      </c>
      <c r="B3" s="13" t="s">
        <v>1</v>
      </c>
      <c r="C3" s="13"/>
      <c r="D3" s="14" t="s">
        <v>55</v>
      </c>
      <c r="E3" s="14"/>
      <c r="F3" s="14"/>
      <c r="G3" s="14"/>
      <c r="H3" s="14"/>
      <c r="I3" s="14"/>
      <c r="J3" s="14"/>
    </row>
    <row r="5" spans="1:10" ht="85.5" customHeight="1" x14ac:dyDescent="0.2">
      <c r="A5" s="15" t="s">
        <v>56</v>
      </c>
      <c r="B5" s="15"/>
      <c r="C5" s="15"/>
      <c r="D5" s="15"/>
      <c r="E5" s="15"/>
      <c r="F5" s="15"/>
      <c r="G5" s="15"/>
      <c r="H5" s="15"/>
      <c r="I5" s="15"/>
      <c r="J5" s="15"/>
    </row>
    <row r="8" spans="1:10" ht="24" customHeight="1" x14ac:dyDescent="0.2">
      <c r="A8" s="16" t="s">
        <v>2</v>
      </c>
      <c r="B8" s="16"/>
      <c r="C8" s="16" t="s">
        <v>3</v>
      </c>
      <c r="D8" s="16"/>
      <c r="E8" s="16" t="s">
        <v>4</v>
      </c>
      <c r="F8" s="16"/>
      <c r="G8" s="17" t="s">
        <v>5</v>
      </c>
      <c r="H8" s="17"/>
      <c r="I8" s="1" t="s">
        <v>6</v>
      </c>
      <c r="J8" s="1" t="s">
        <v>7</v>
      </c>
    </row>
    <row r="9" spans="1:10" x14ac:dyDescent="0.2">
      <c r="A9" s="18">
        <v>1</v>
      </c>
      <c r="B9" s="18"/>
      <c r="C9" s="18"/>
      <c r="D9" s="18"/>
      <c r="E9" s="19" t="s">
        <v>8</v>
      </c>
      <c r="F9" s="19"/>
      <c r="G9" s="19"/>
      <c r="H9" s="19"/>
      <c r="I9" s="2"/>
      <c r="J9" s="2"/>
    </row>
    <row r="10" spans="1:10" ht="34.950000000000003" customHeight="1" x14ac:dyDescent="0.2">
      <c r="A10" s="10" t="s">
        <v>58</v>
      </c>
      <c r="B10" s="10"/>
      <c r="C10" s="9" t="s">
        <v>9</v>
      </c>
      <c r="D10" s="9"/>
      <c r="E10" s="10" t="s">
        <v>43</v>
      </c>
      <c r="F10" s="10"/>
      <c r="G10" s="11">
        <v>0.41499999999999998</v>
      </c>
      <c r="H10" s="11"/>
      <c r="I10" s="8">
        <v>38.28</v>
      </c>
      <c r="J10" s="8">
        <f>G10*I10</f>
        <v>15.886200000000001</v>
      </c>
    </row>
    <row r="11" spans="1:10" ht="22.2" customHeight="1" x14ac:dyDescent="0.2">
      <c r="A11" s="10">
        <v>310101</v>
      </c>
      <c r="B11" s="10"/>
      <c r="C11" s="9" t="s">
        <v>9</v>
      </c>
      <c r="D11" s="9"/>
      <c r="E11" s="10" t="s">
        <v>45</v>
      </c>
      <c r="F11" s="10"/>
      <c r="G11" s="11">
        <v>32.9</v>
      </c>
      <c r="H11" s="11"/>
      <c r="I11" s="8">
        <v>0.5</v>
      </c>
      <c r="J11" s="8">
        <f t="shared" ref="J11:J31" si="0">G11*I11</f>
        <v>16.45</v>
      </c>
    </row>
    <row r="12" spans="1:10" ht="11.4" customHeight="1" x14ac:dyDescent="0.2">
      <c r="A12" s="10">
        <v>13102001</v>
      </c>
      <c r="B12" s="10"/>
      <c r="C12" s="9" t="s">
        <v>9</v>
      </c>
      <c r="D12" s="9"/>
      <c r="E12" s="10" t="s">
        <v>38</v>
      </c>
      <c r="F12" s="10"/>
      <c r="G12" s="11">
        <v>0.25</v>
      </c>
      <c r="H12" s="11"/>
      <c r="I12" s="8">
        <v>7</v>
      </c>
      <c r="J12" s="8">
        <f t="shared" si="0"/>
        <v>1.75</v>
      </c>
    </row>
    <row r="13" spans="1:10" ht="12.6" customHeight="1" x14ac:dyDescent="0.2">
      <c r="A13" s="10">
        <v>13101003</v>
      </c>
      <c r="B13" s="10"/>
      <c r="C13" s="9" t="s">
        <v>9</v>
      </c>
      <c r="D13" s="9"/>
      <c r="E13" s="10" t="s">
        <v>37</v>
      </c>
      <c r="F13" s="10"/>
      <c r="G13" s="11">
        <v>15.8</v>
      </c>
      <c r="H13" s="11"/>
      <c r="I13" s="8">
        <v>7.0000000000000007E-2</v>
      </c>
      <c r="J13" s="8">
        <f t="shared" si="0"/>
        <v>1.1060000000000001</v>
      </c>
    </row>
    <row r="14" spans="1:10" ht="22.2" customHeight="1" x14ac:dyDescent="0.2">
      <c r="A14" s="10">
        <v>340101</v>
      </c>
      <c r="B14" s="10"/>
      <c r="C14" s="9" t="s">
        <v>9</v>
      </c>
      <c r="D14" s="9"/>
      <c r="E14" s="10" t="s">
        <v>44</v>
      </c>
      <c r="F14" s="10"/>
      <c r="G14" s="11">
        <v>1.3149999999999999</v>
      </c>
      <c r="H14" s="11"/>
      <c r="I14" s="8">
        <v>0.61</v>
      </c>
      <c r="J14" s="8">
        <f t="shared" si="0"/>
        <v>0.80214999999999992</v>
      </c>
    </row>
    <row r="15" spans="1:10" ht="12.6" customHeight="1" x14ac:dyDescent="0.2">
      <c r="A15" s="10">
        <v>13201001</v>
      </c>
      <c r="B15" s="10"/>
      <c r="C15" s="9" t="s">
        <v>9</v>
      </c>
      <c r="D15" s="9"/>
      <c r="E15" s="10" t="s">
        <v>33</v>
      </c>
      <c r="F15" s="10"/>
      <c r="G15" s="11">
        <v>1.47</v>
      </c>
      <c r="H15" s="11"/>
      <c r="I15" s="8">
        <v>0.09</v>
      </c>
      <c r="J15" s="8">
        <f t="shared" si="0"/>
        <v>0.1323</v>
      </c>
    </row>
    <row r="16" spans="1:10" ht="23.25" customHeight="1" x14ac:dyDescent="0.2">
      <c r="A16" s="10">
        <v>39210100</v>
      </c>
      <c r="B16" s="10"/>
      <c r="C16" s="9" t="s">
        <v>9</v>
      </c>
      <c r="D16" s="9"/>
      <c r="E16" s="10" t="s">
        <v>46</v>
      </c>
      <c r="F16" s="10"/>
      <c r="G16" s="11">
        <v>3.7999999999999999E-2</v>
      </c>
      <c r="H16" s="11"/>
      <c r="I16" s="8">
        <v>4.68</v>
      </c>
      <c r="J16" s="8">
        <f t="shared" si="0"/>
        <v>0.17784</v>
      </c>
    </row>
    <row r="17" spans="1:10" ht="21.6" customHeight="1" x14ac:dyDescent="0.2">
      <c r="A17" s="10">
        <v>39110100</v>
      </c>
      <c r="B17" s="10"/>
      <c r="C17" s="9" t="s">
        <v>9</v>
      </c>
      <c r="D17" s="9"/>
      <c r="E17" s="10" t="s">
        <v>47</v>
      </c>
      <c r="F17" s="10"/>
      <c r="G17" s="11">
        <v>3.7999999999999999E-2</v>
      </c>
      <c r="H17" s="11"/>
      <c r="I17" s="8">
        <v>4.68</v>
      </c>
      <c r="J17" s="8">
        <f t="shared" si="0"/>
        <v>0.17784</v>
      </c>
    </row>
    <row r="18" spans="1:10" ht="35.25" customHeight="1" x14ac:dyDescent="0.2">
      <c r="A18" s="10">
        <v>13202001</v>
      </c>
      <c r="B18" s="10"/>
      <c r="C18" s="9" t="s">
        <v>9</v>
      </c>
      <c r="D18" s="9"/>
      <c r="E18" s="10" t="s">
        <v>48</v>
      </c>
      <c r="F18" s="10"/>
      <c r="G18" s="11">
        <v>0.23300000000000001</v>
      </c>
      <c r="H18" s="11"/>
      <c r="I18" s="8">
        <v>20.9</v>
      </c>
      <c r="J18" s="8">
        <f t="shared" si="0"/>
        <v>4.8696999999999999</v>
      </c>
    </row>
    <row r="19" spans="1:10" ht="9.9" customHeight="1" x14ac:dyDescent="0.2">
      <c r="A19" s="10">
        <v>13301002</v>
      </c>
      <c r="B19" s="10"/>
      <c r="C19" s="9" t="s">
        <v>9</v>
      </c>
      <c r="D19" s="9"/>
      <c r="E19" s="10" t="s">
        <v>34</v>
      </c>
      <c r="F19" s="10"/>
      <c r="G19" s="11">
        <v>1.395</v>
      </c>
      <c r="H19" s="11"/>
      <c r="I19" s="8">
        <v>0.04</v>
      </c>
      <c r="J19" s="8">
        <f t="shared" si="0"/>
        <v>5.5800000000000002E-2</v>
      </c>
    </row>
    <row r="20" spans="1:10" ht="9.9" customHeight="1" x14ac:dyDescent="0.2">
      <c r="A20" s="10">
        <v>13203101</v>
      </c>
      <c r="B20" s="10"/>
      <c r="C20" s="9" t="s">
        <v>9</v>
      </c>
      <c r="D20" s="9"/>
      <c r="E20" s="10" t="s">
        <v>49</v>
      </c>
      <c r="F20" s="10"/>
      <c r="G20" s="11">
        <v>0.11600000000000001</v>
      </c>
      <c r="H20" s="11"/>
      <c r="I20" s="8">
        <v>16.5</v>
      </c>
      <c r="J20" s="8">
        <f t="shared" si="0"/>
        <v>1.9140000000000001</v>
      </c>
    </row>
    <row r="21" spans="1:10" ht="24.75" customHeight="1" x14ac:dyDescent="0.2">
      <c r="A21" s="10">
        <v>35050184</v>
      </c>
      <c r="B21" s="10"/>
      <c r="C21" s="9" t="s">
        <v>10</v>
      </c>
      <c r="D21" s="9"/>
      <c r="E21" s="10" t="s">
        <v>50</v>
      </c>
      <c r="F21" s="10"/>
      <c r="G21" s="11">
        <v>0.26900000000000002</v>
      </c>
      <c r="H21" s="11"/>
      <c r="I21" s="8">
        <v>1.1399999999999999</v>
      </c>
      <c r="J21" s="8">
        <f t="shared" si="0"/>
        <v>0.30665999999999999</v>
      </c>
    </row>
    <row r="22" spans="1:10" ht="24.6" customHeight="1" x14ac:dyDescent="0.2">
      <c r="A22" s="10">
        <v>13302002</v>
      </c>
      <c r="B22" s="10"/>
      <c r="C22" s="9" t="s">
        <v>9</v>
      </c>
      <c r="D22" s="9"/>
      <c r="E22" s="10" t="s">
        <v>57</v>
      </c>
      <c r="F22" s="10"/>
      <c r="G22" s="11">
        <v>3.5000000000000001E-3</v>
      </c>
      <c r="H22" s="11"/>
      <c r="I22" s="8">
        <v>49.5</v>
      </c>
      <c r="J22" s="8">
        <f t="shared" si="0"/>
        <v>0.17325000000000002</v>
      </c>
    </row>
    <row r="23" spans="1:10" ht="9.9" customHeight="1" x14ac:dyDescent="0.2">
      <c r="A23" s="10">
        <v>13301004</v>
      </c>
      <c r="B23" s="10"/>
      <c r="C23" s="9" t="s">
        <v>9</v>
      </c>
      <c r="D23" s="9"/>
      <c r="E23" s="10" t="s">
        <v>39</v>
      </c>
      <c r="F23" s="10"/>
      <c r="G23" s="11">
        <v>3.9E-2</v>
      </c>
      <c r="H23" s="11"/>
      <c r="I23" s="8">
        <v>12.1</v>
      </c>
      <c r="J23" s="8">
        <f t="shared" si="0"/>
        <v>0.47189999999999999</v>
      </c>
    </row>
    <row r="24" spans="1:10" ht="9.9" customHeight="1" x14ac:dyDescent="0.2">
      <c r="A24" s="10">
        <v>13301005</v>
      </c>
      <c r="B24" s="10"/>
      <c r="C24" s="9" t="s">
        <v>9</v>
      </c>
      <c r="D24" s="9"/>
      <c r="E24" s="10" t="s">
        <v>40</v>
      </c>
      <c r="F24" s="10"/>
      <c r="G24" s="11">
        <v>3.7499999999999999E-2</v>
      </c>
      <c r="H24" s="11"/>
      <c r="I24" s="8">
        <v>0.32</v>
      </c>
      <c r="J24" s="8">
        <f t="shared" si="0"/>
        <v>1.2E-2</v>
      </c>
    </row>
    <row r="25" spans="1:10" ht="9.9" customHeight="1" x14ac:dyDescent="0.2">
      <c r="A25" s="10">
        <v>13301001</v>
      </c>
      <c r="B25" s="10"/>
      <c r="C25" s="9" t="s">
        <v>9</v>
      </c>
      <c r="D25" s="9"/>
      <c r="E25" s="10" t="s">
        <v>41</v>
      </c>
      <c r="F25" s="10"/>
      <c r="G25" s="11">
        <v>0.115</v>
      </c>
      <c r="H25" s="11"/>
      <c r="I25" s="8">
        <v>3.3</v>
      </c>
      <c r="J25" s="8">
        <f t="shared" si="0"/>
        <v>0.3795</v>
      </c>
    </row>
    <row r="26" spans="1:10" ht="12" customHeight="1" x14ac:dyDescent="0.2">
      <c r="A26" s="10">
        <v>13301008</v>
      </c>
      <c r="B26" s="10"/>
      <c r="C26" s="9" t="s">
        <v>9</v>
      </c>
      <c r="D26" s="9"/>
      <c r="E26" s="10" t="s">
        <v>42</v>
      </c>
      <c r="F26" s="10"/>
      <c r="G26" s="11">
        <v>0.26900000000000002</v>
      </c>
      <c r="H26" s="11"/>
      <c r="I26" s="8">
        <v>0.56999999999999995</v>
      </c>
      <c r="J26" s="8">
        <f t="shared" si="0"/>
        <v>0.15332999999999999</v>
      </c>
    </row>
    <row r="27" spans="1:10" ht="12" customHeight="1" x14ac:dyDescent="0.2">
      <c r="A27" s="10">
        <v>13301007</v>
      </c>
      <c r="B27" s="10"/>
      <c r="C27" s="9" t="s">
        <v>9</v>
      </c>
      <c r="D27" s="9"/>
      <c r="E27" s="10" t="s">
        <v>35</v>
      </c>
      <c r="F27" s="10"/>
      <c r="G27" s="11">
        <v>0.26900000000000002</v>
      </c>
      <c r="H27" s="11"/>
      <c r="I27" s="8">
        <v>0.08</v>
      </c>
      <c r="J27" s="8">
        <f t="shared" si="0"/>
        <v>2.1520000000000001E-2</v>
      </c>
    </row>
    <row r="28" spans="1:10" ht="21.6" customHeight="1" x14ac:dyDescent="0.2">
      <c r="A28" s="10">
        <v>39310100</v>
      </c>
      <c r="B28" s="10"/>
      <c r="C28" s="9" t="s">
        <v>9</v>
      </c>
      <c r="D28" s="9"/>
      <c r="E28" s="10" t="s">
        <v>51</v>
      </c>
      <c r="F28" s="10"/>
      <c r="G28" s="11">
        <v>4.0000000000000001E-3</v>
      </c>
      <c r="H28" s="11"/>
      <c r="I28" s="8">
        <v>28.6</v>
      </c>
      <c r="J28" s="8">
        <f t="shared" si="0"/>
        <v>0.1144</v>
      </c>
    </row>
    <row r="29" spans="1:10" ht="21.6" customHeight="1" x14ac:dyDescent="0.2">
      <c r="A29" s="10">
        <v>12011101</v>
      </c>
      <c r="B29" s="10"/>
      <c r="C29" s="9" t="s">
        <v>9</v>
      </c>
      <c r="D29" s="9"/>
      <c r="E29" s="10" t="s">
        <v>52</v>
      </c>
      <c r="F29" s="10"/>
      <c r="G29" s="11">
        <v>1.49</v>
      </c>
      <c r="H29" s="11"/>
      <c r="I29" s="8">
        <v>1.6</v>
      </c>
      <c r="J29" s="8">
        <f t="shared" si="0"/>
        <v>2.3839999999999999</v>
      </c>
    </row>
    <row r="30" spans="1:10" ht="21.6" customHeight="1" x14ac:dyDescent="0.2">
      <c r="A30" s="10">
        <v>39510100</v>
      </c>
      <c r="B30" s="10"/>
      <c r="C30" s="9" t="s">
        <v>9</v>
      </c>
      <c r="D30" s="9"/>
      <c r="E30" s="10" t="s">
        <v>53</v>
      </c>
      <c r="F30" s="10"/>
      <c r="G30" s="11">
        <v>0.01</v>
      </c>
      <c r="H30" s="11"/>
      <c r="I30" s="8">
        <v>22.1</v>
      </c>
      <c r="J30" s="8">
        <f t="shared" si="0"/>
        <v>0.22100000000000003</v>
      </c>
    </row>
    <row r="31" spans="1:10" ht="21.6" customHeight="1" x14ac:dyDescent="0.2">
      <c r="A31" s="10">
        <v>39610100</v>
      </c>
      <c r="B31" s="10"/>
      <c r="C31" s="9" t="s">
        <v>9</v>
      </c>
      <c r="D31" s="9"/>
      <c r="E31" s="10" t="s">
        <v>54</v>
      </c>
      <c r="F31" s="10"/>
      <c r="G31" s="11">
        <v>3.0000000000000001E-3</v>
      </c>
      <c r="H31" s="11"/>
      <c r="I31" s="8">
        <v>22.1</v>
      </c>
      <c r="J31" s="8">
        <f t="shared" si="0"/>
        <v>6.6300000000000012E-2</v>
      </c>
    </row>
    <row r="32" spans="1:10" ht="13.5" customHeight="1" x14ac:dyDescent="0.2">
      <c r="A32" s="23"/>
      <c r="B32" s="23"/>
      <c r="C32" s="23"/>
      <c r="D32" s="23"/>
      <c r="E32" s="23"/>
      <c r="F32" s="23"/>
      <c r="G32" s="19" t="s">
        <v>11</v>
      </c>
      <c r="H32" s="19"/>
      <c r="I32" s="19"/>
      <c r="J32" s="4">
        <f>SUM(J10:J31)</f>
        <v>47.625690000000006</v>
      </c>
    </row>
    <row r="33" spans="1:10" ht="13.5" customHeight="1" x14ac:dyDescent="0.2">
      <c r="A33" s="23">
        <v>2</v>
      </c>
      <c r="B33" s="23"/>
      <c r="C33" s="23"/>
      <c r="D33" s="23"/>
      <c r="E33" s="34" t="s">
        <v>12</v>
      </c>
      <c r="F33" s="34"/>
      <c r="G33" s="34"/>
      <c r="H33" s="34"/>
      <c r="I33" s="3"/>
      <c r="J33" s="3"/>
    </row>
    <row r="34" spans="1:10" ht="13.5" customHeight="1" x14ac:dyDescent="0.2">
      <c r="A34" s="12" t="s">
        <v>13</v>
      </c>
      <c r="B34" s="12"/>
      <c r="C34" s="20" t="s">
        <v>14</v>
      </c>
      <c r="D34" s="20"/>
      <c r="E34" s="12" t="s">
        <v>15</v>
      </c>
      <c r="F34" s="12"/>
      <c r="G34" s="21">
        <v>0.7</v>
      </c>
      <c r="H34" s="21"/>
      <c r="I34" s="5">
        <v>23.08</v>
      </c>
      <c r="J34" s="5">
        <f>G34*I34</f>
        <v>16.155999999999999</v>
      </c>
    </row>
    <row r="35" spans="1:10" ht="13.5" customHeight="1" x14ac:dyDescent="0.2">
      <c r="A35" s="12" t="s">
        <v>16</v>
      </c>
      <c r="B35" s="12"/>
      <c r="C35" s="20" t="s">
        <v>17</v>
      </c>
      <c r="D35" s="20"/>
      <c r="E35" s="12" t="s">
        <v>18</v>
      </c>
      <c r="F35" s="12"/>
      <c r="G35" s="22">
        <v>0.8</v>
      </c>
      <c r="H35" s="22"/>
      <c r="I35" s="6">
        <v>21.68</v>
      </c>
      <c r="J35" s="5">
        <f>G35*I35</f>
        <v>17.344000000000001</v>
      </c>
    </row>
    <row r="36" spans="1:10" ht="13.5" customHeight="1" x14ac:dyDescent="0.2">
      <c r="A36" s="23"/>
      <c r="B36" s="23"/>
      <c r="C36" s="23"/>
      <c r="D36" s="23"/>
      <c r="E36" s="23"/>
      <c r="F36" s="23"/>
      <c r="G36" s="19" t="s">
        <v>19</v>
      </c>
      <c r="H36" s="19"/>
      <c r="I36" s="19"/>
      <c r="J36" s="4">
        <f ca="1">ROUND(SUM(INDIRECT(ADDRESS(ROW()+(-1), COLUMN()+(0), 1)),INDIRECT(ADDRESS(ROW()+(-2), COLUMN()+(0), 1))), 2)</f>
        <v>33.5</v>
      </c>
    </row>
    <row r="37" spans="1:10" ht="13.5" customHeight="1" x14ac:dyDescent="0.2">
      <c r="A37" s="23"/>
      <c r="B37" s="23"/>
      <c r="C37" s="23"/>
      <c r="D37" s="23"/>
      <c r="E37" s="34"/>
      <c r="F37" s="34"/>
      <c r="G37" s="34"/>
      <c r="H37" s="34"/>
      <c r="I37" s="3"/>
      <c r="J37" s="3"/>
    </row>
    <row r="38" spans="1:10" ht="13.5" customHeight="1" x14ac:dyDescent="0.2">
      <c r="A38" s="35"/>
      <c r="B38" s="35"/>
      <c r="C38" s="36"/>
      <c r="D38" s="36"/>
      <c r="E38" s="35"/>
      <c r="F38" s="35"/>
      <c r="G38" s="22"/>
      <c r="H38" s="22"/>
      <c r="I38" s="6"/>
      <c r="J38" s="6"/>
    </row>
    <row r="39" spans="1:10" ht="13.5" customHeight="1" x14ac:dyDescent="0.2">
      <c r="A39" s="28" t="s">
        <v>36</v>
      </c>
      <c r="B39" s="28"/>
      <c r="C39" s="29"/>
      <c r="D39" s="29"/>
      <c r="E39" s="30"/>
      <c r="F39" s="30"/>
      <c r="G39" s="31"/>
      <c r="H39" s="31"/>
      <c r="I39" s="32"/>
      <c r="J39" s="4">
        <f ca="1">J32+J36</f>
        <v>81.125690000000006</v>
      </c>
    </row>
    <row r="42" spans="1:10" ht="15.6" customHeight="1" x14ac:dyDescent="0.2">
      <c r="A42" s="33" t="s">
        <v>20</v>
      </c>
      <c r="B42" s="33"/>
      <c r="C42" s="33"/>
      <c r="D42" s="33"/>
      <c r="E42" s="33"/>
      <c r="F42" s="33" t="s">
        <v>21</v>
      </c>
      <c r="G42" s="33"/>
      <c r="H42" s="33" t="s">
        <v>22</v>
      </c>
      <c r="I42" s="33"/>
      <c r="J42" s="7" t="s">
        <v>23</v>
      </c>
    </row>
    <row r="43" spans="1:10" ht="13.5" customHeight="1" x14ac:dyDescent="0.2">
      <c r="A43" s="27" t="s">
        <v>24</v>
      </c>
      <c r="B43" s="27"/>
      <c r="C43" s="27"/>
      <c r="D43" s="27"/>
      <c r="E43" s="27"/>
      <c r="F43" s="24">
        <v>112011</v>
      </c>
      <c r="G43" s="24"/>
      <c r="H43" s="24">
        <v>112011</v>
      </c>
      <c r="I43" s="24"/>
      <c r="J43" s="24" t="s">
        <v>25</v>
      </c>
    </row>
    <row r="44" spans="1:10" ht="13.5" customHeight="1" x14ac:dyDescent="0.2">
      <c r="A44" s="26" t="s">
        <v>26</v>
      </c>
      <c r="B44" s="26"/>
      <c r="C44" s="26"/>
      <c r="D44" s="26"/>
      <c r="E44" s="26"/>
      <c r="F44" s="25"/>
      <c r="G44" s="25"/>
      <c r="H44" s="25"/>
      <c r="I44" s="25"/>
      <c r="J44" s="25"/>
    </row>
    <row r="45" spans="1:10" ht="13.5" customHeight="1" x14ac:dyDescent="0.2">
      <c r="A45" s="27" t="s">
        <v>27</v>
      </c>
      <c r="B45" s="27"/>
      <c r="C45" s="27"/>
      <c r="D45" s="27"/>
      <c r="E45" s="27"/>
      <c r="F45" s="24">
        <v>122006</v>
      </c>
      <c r="G45" s="24"/>
      <c r="H45" s="24">
        <v>122007</v>
      </c>
      <c r="I45" s="24"/>
      <c r="J45" s="24" t="s">
        <v>28</v>
      </c>
    </row>
    <row r="46" spans="1:10" ht="13.2" customHeight="1" x14ac:dyDescent="0.2">
      <c r="A46" s="26" t="s">
        <v>29</v>
      </c>
      <c r="B46" s="26"/>
      <c r="C46" s="26"/>
      <c r="D46" s="26"/>
      <c r="E46" s="26"/>
      <c r="F46" s="25"/>
      <c r="G46" s="25"/>
      <c r="H46" s="25"/>
      <c r="I46" s="25"/>
      <c r="J46" s="25"/>
    </row>
    <row r="49" spans="1:10" ht="11.25" customHeight="1" x14ac:dyDescent="0.2">
      <c r="A49" s="12" t="s">
        <v>30</v>
      </c>
      <c r="B49" s="12"/>
      <c r="C49" s="12"/>
      <c r="D49" s="12"/>
      <c r="E49" s="12"/>
      <c r="F49" s="12"/>
      <c r="G49" s="12"/>
      <c r="H49" s="12"/>
      <c r="I49" s="12"/>
      <c r="J49" s="12"/>
    </row>
    <row r="50" spans="1:10" ht="11.25" customHeight="1" x14ac:dyDescent="0.2">
      <c r="A50" s="12" t="s">
        <v>31</v>
      </c>
      <c r="B50" s="12"/>
      <c r="C50" s="12"/>
      <c r="D50" s="12"/>
      <c r="E50" s="12"/>
      <c r="F50" s="12"/>
      <c r="G50" s="12"/>
      <c r="H50" s="12"/>
      <c r="I50" s="12"/>
      <c r="J50" s="12"/>
    </row>
    <row r="51" spans="1:10" ht="11.25" customHeight="1" x14ac:dyDescent="0.2">
      <c r="A51" s="12" t="s">
        <v>32</v>
      </c>
      <c r="B51" s="12"/>
      <c r="C51" s="12"/>
      <c r="D51" s="12"/>
      <c r="E51" s="12"/>
      <c r="F51" s="12"/>
      <c r="G51" s="12"/>
      <c r="H51" s="12"/>
      <c r="I51" s="12"/>
      <c r="J51" s="12"/>
    </row>
  </sheetData>
  <mergeCells count="143">
    <mergeCell ref="C20:D20"/>
    <mergeCell ref="E20:F20"/>
    <mergeCell ref="G20:H20"/>
    <mergeCell ref="A19:B19"/>
    <mergeCell ref="C19:D19"/>
    <mergeCell ref="E19:F19"/>
    <mergeCell ref="G19:H19"/>
    <mergeCell ref="G25:H25"/>
    <mergeCell ref="E25:F25"/>
    <mergeCell ref="C25:D25"/>
    <mergeCell ref="A25:B25"/>
    <mergeCell ref="A24:B24"/>
    <mergeCell ref="C24:D24"/>
    <mergeCell ref="E24:F24"/>
    <mergeCell ref="A23:B23"/>
    <mergeCell ref="C23:D23"/>
    <mergeCell ref="E23:F23"/>
    <mergeCell ref="G23:H23"/>
    <mergeCell ref="A21:B21"/>
    <mergeCell ref="C21:D21"/>
    <mergeCell ref="E21:F21"/>
    <mergeCell ref="G21:H21"/>
    <mergeCell ref="G24:H24"/>
    <mergeCell ref="A20:B20"/>
    <mergeCell ref="A27:B27"/>
    <mergeCell ref="C27:D27"/>
    <mergeCell ref="E27:F27"/>
    <mergeCell ref="G27:H27"/>
    <mergeCell ref="A26:B26"/>
    <mergeCell ref="C26:D26"/>
    <mergeCell ref="E26:F26"/>
    <mergeCell ref="G26:H26"/>
    <mergeCell ref="A50:J50"/>
    <mergeCell ref="A36:B36"/>
    <mergeCell ref="C36:D36"/>
    <mergeCell ref="E36:F36"/>
    <mergeCell ref="G36:I36"/>
    <mergeCell ref="A37:B37"/>
    <mergeCell ref="C37:D37"/>
    <mergeCell ref="E37:H37"/>
    <mergeCell ref="A38:B38"/>
    <mergeCell ref="C38:D38"/>
    <mergeCell ref="E38:F38"/>
    <mergeCell ref="G38:H38"/>
    <mergeCell ref="A33:B33"/>
    <mergeCell ref="C33:D33"/>
    <mergeCell ref="E33:H33"/>
    <mergeCell ref="A34:B34"/>
    <mergeCell ref="A51:J51"/>
    <mergeCell ref="J43:J44"/>
    <mergeCell ref="A44:E44"/>
    <mergeCell ref="A45:E45"/>
    <mergeCell ref="F45:G46"/>
    <mergeCell ref="H45:I46"/>
    <mergeCell ref="J45:J46"/>
    <mergeCell ref="A46:E46"/>
    <mergeCell ref="A39:F39"/>
    <mergeCell ref="G39:I39"/>
    <mergeCell ref="A42:E42"/>
    <mergeCell ref="F42:G42"/>
    <mergeCell ref="H42:I42"/>
    <mergeCell ref="A43:E43"/>
    <mergeCell ref="F43:G44"/>
    <mergeCell ref="H43:I44"/>
    <mergeCell ref="A49:J49"/>
    <mergeCell ref="C34:D34"/>
    <mergeCell ref="E34:F34"/>
    <mergeCell ref="G34:H34"/>
    <mergeCell ref="A35:B35"/>
    <mergeCell ref="C35:D35"/>
    <mergeCell ref="E35:F35"/>
    <mergeCell ref="G35:H35"/>
    <mergeCell ref="A32:B32"/>
    <mergeCell ref="C32:D32"/>
    <mergeCell ref="E32:F32"/>
    <mergeCell ref="G32:I32"/>
    <mergeCell ref="A28:B28"/>
    <mergeCell ref="A29:B29"/>
    <mergeCell ref="A30:B30"/>
    <mergeCell ref="A31:B31"/>
    <mergeCell ref="C28:D28"/>
    <mergeCell ref="C29:D29"/>
    <mergeCell ref="C30:D30"/>
    <mergeCell ref="C31:D31"/>
    <mergeCell ref="E28:F28"/>
    <mergeCell ref="E31:F31"/>
    <mergeCell ref="E30:F30"/>
    <mergeCell ref="E29:F29"/>
    <mergeCell ref="G28:H28"/>
    <mergeCell ref="G31:H31"/>
    <mergeCell ref="G30:H30"/>
    <mergeCell ref="G29:H29"/>
    <mergeCell ref="A10:B10"/>
    <mergeCell ref="C10:D10"/>
    <mergeCell ref="E10:F10"/>
    <mergeCell ref="G10:H10"/>
    <mergeCell ref="A17:B17"/>
    <mergeCell ref="C17:D17"/>
    <mergeCell ref="E17:F17"/>
    <mergeCell ref="G17:H17"/>
    <mergeCell ref="A22:B22"/>
    <mergeCell ref="C22:D22"/>
    <mergeCell ref="E22:F22"/>
    <mergeCell ref="G22:H22"/>
    <mergeCell ref="A12:B12"/>
    <mergeCell ref="C12:D12"/>
    <mergeCell ref="E12:F12"/>
    <mergeCell ref="G12:H12"/>
    <mergeCell ref="C18:D18"/>
    <mergeCell ref="A18:B18"/>
    <mergeCell ref="E18:F18"/>
    <mergeCell ref="G18:H18"/>
    <mergeCell ref="A1:J1"/>
    <mergeCell ref="B3:C3"/>
    <mergeCell ref="D3:J3"/>
    <mergeCell ref="A5:J5"/>
    <mergeCell ref="A8:B8"/>
    <mergeCell ref="C8:D8"/>
    <mergeCell ref="E8:F8"/>
    <mergeCell ref="G8:H8"/>
    <mergeCell ref="A9:B9"/>
    <mergeCell ref="C9:D9"/>
    <mergeCell ref="E9:H9"/>
    <mergeCell ref="C11:D11"/>
    <mergeCell ref="E11:F11"/>
    <mergeCell ref="G11:H11"/>
    <mergeCell ref="A13:B13"/>
    <mergeCell ref="C13:D13"/>
    <mergeCell ref="E13:F13"/>
    <mergeCell ref="G13:H13"/>
    <mergeCell ref="A16:B16"/>
    <mergeCell ref="C16:D16"/>
    <mergeCell ref="E16:F16"/>
    <mergeCell ref="A11:B11"/>
    <mergeCell ref="G16:H16"/>
    <mergeCell ref="A14:B14"/>
    <mergeCell ref="C14:D14"/>
    <mergeCell ref="E14:F14"/>
    <mergeCell ref="G14:H14"/>
    <mergeCell ref="A15:B15"/>
    <mergeCell ref="C15:D15"/>
    <mergeCell ref="E15:F15"/>
    <mergeCell ref="G15:H15"/>
  </mergeCells>
  <pageMargins left="0.55118110236220474" right="0.55118110236220474" top="0.59055118110236227" bottom="0.59055118110236227" header="0" footer="0"/>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Vigo Devesa</dc:creator>
  <cp:lastModifiedBy>Francisco Vigo Devesa</cp:lastModifiedBy>
  <cp:lastPrinted>2026-06-30T10:59:22Z</cp:lastPrinted>
  <dcterms:created xsi:type="dcterms:W3CDTF">2026-03-30T06:21:31Z</dcterms:created>
  <dcterms:modified xsi:type="dcterms:W3CDTF">2026-09-11T06:18:00Z</dcterms:modified>
</cp:coreProperties>
</file>